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16" i="1" l="1"/>
  <c r="V15" i="1"/>
  <c r="V13" i="1"/>
  <c r="V12" i="1"/>
  <c r="V11" i="1"/>
  <c r="V10" i="1"/>
  <c r="V9" i="1"/>
  <c r="V7" i="1"/>
  <c r="W6" i="1" l="1"/>
  <c r="W5" i="1"/>
  <c r="V8" i="1"/>
  <c r="V6" i="1"/>
  <c r="V5" i="1"/>
  <c r="W17" i="1" l="1"/>
  <c r="W16" i="1"/>
  <c r="W15" i="1"/>
  <c r="W14" i="1"/>
  <c r="V14" i="1"/>
  <c r="W13" i="1"/>
  <c r="W12" i="1"/>
  <c r="W11" i="1"/>
  <c r="W10" i="1"/>
  <c r="W9" i="1"/>
  <c r="W8" i="1"/>
  <c r="W7" i="1"/>
</calcChain>
</file>

<file path=xl/sharedStrings.xml><?xml version="1.0" encoding="utf-8"?>
<sst xmlns="http://schemas.openxmlformats.org/spreadsheetml/2006/main" count="119" uniqueCount="52">
  <si>
    <t>Место</t>
  </si>
  <si>
    <t>Имя</t>
  </si>
  <si>
    <t>Пол</t>
  </si>
  <si>
    <t>Год рождения</t>
  </si>
  <si>
    <t>Рейтинг ФШР</t>
  </si>
  <si>
    <t>#</t>
  </si>
  <si>
    <t>Страна</t>
  </si>
  <si>
    <t xml:space="preserve">  #2  </t>
  </si>
  <si>
    <t xml:space="preserve">  #3  </t>
  </si>
  <si>
    <t xml:space="preserve"> H#2 </t>
  </si>
  <si>
    <t xml:space="preserve"> S#2 </t>
  </si>
  <si>
    <t>⏱</t>
  </si>
  <si>
    <t>#4</t>
  </si>
  <si>
    <t>Очки</t>
  </si>
  <si>
    <t>1.</t>
  </si>
  <si>
    <t>2.</t>
  </si>
  <si>
    <t>3.</t>
  </si>
  <si>
    <t>4.</t>
  </si>
  <si>
    <t>5.</t>
  </si>
  <si>
    <t>6.</t>
  </si>
  <si>
    <t>Руднев Павел</t>
  </si>
  <si>
    <t>м</t>
  </si>
  <si>
    <t>RUS</t>
  </si>
  <si>
    <t>Байдулин Карим</t>
  </si>
  <si>
    <t>Илюшин Ярослав</t>
  </si>
  <si>
    <t>Волков Александр</t>
  </si>
  <si>
    <t>Фёдоров Владимир</t>
  </si>
  <si>
    <t>6</t>
  </si>
  <si>
    <t>Нуждин Кирилл</t>
  </si>
  <si>
    <t>7</t>
  </si>
  <si>
    <t>Бухаров Альберт</t>
  </si>
  <si>
    <t>8</t>
  </si>
  <si>
    <t>9</t>
  </si>
  <si>
    <t>10</t>
  </si>
  <si>
    <t>11</t>
  </si>
  <si>
    <t>12</t>
  </si>
  <si>
    <t>Чемпионат Саратовской области 2025г. по решению шахматных композиций среди мужчин</t>
  </si>
  <si>
    <t>Щепетов Иван</t>
  </si>
  <si>
    <t>Липовой Иван</t>
  </si>
  <si>
    <t>Артёменко Лев</t>
  </si>
  <si>
    <t>Харитонов Владимир</t>
  </si>
  <si>
    <t>13</t>
  </si>
  <si>
    <t>Дронов Игорь</t>
  </si>
  <si>
    <t>Тур 1 - 90'</t>
  </si>
  <si>
    <t>Всего - 180'</t>
  </si>
  <si>
    <t>#5</t>
  </si>
  <si>
    <t>+</t>
  </si>
  <si>
    <t xml:space="preserve"> H#3</t>
  </si>
  <si>
    <t>=</t>
  </si>
  <si>
    <t xml:space="preserve"> S#3</t>
  </si>
  <si>
    <t>Томников Лев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</si>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</sst>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entury Schoolbook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0" xfId="0" applyNumberFormat="1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4" borderId="10" xfId="0" applyNumberForma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T6" sqref="T6"/>
    </sheetView>
  </sheetViews>
  <sheetFormatPr defaultRowHeight="14.4" x14ac:dyDescent="0.3"/>
  <cols>
    <col min="2" max="2" width="19.5546875" customWidth="1"/>
  </cols>
  <sheetData>
    <row r="1" spans="1:23" ht="15" thickBot="1" x14ac:dyDescent="0.35">
      <c r="A1" s="20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</row>
    <row r="2" spans="1:23" x14ac:dyDescent="0.3">
      <c r="A2" s="23" t="s">
        <v>0</v>
      </c>
      <c r="B2" s="25" t="s">
        <v>1</v>
      </c>
      <c r="C2" s="25" t="s">
        <v>2</v>
      </c>
      <c r="D2" s="26" t="s">
        <v>3</v>
      </c>
      <c r="E2" s="26" t="s">
        <v>4</v>
      </c>
      <c r="F2" s="25" t="s">
        <v>5</v>
      </c>
      <c r="G2" s="25" t="s">
        <v>6</v>
      </c>
      <c r="H2" s="14" t="s">
        <v>43</v>
      </c>
      <c r="I2" s="28"/>
      <c r="J2" s="28"/>
      <c r="K2" s="28"/>
      <c r="L2" s="28"/>
      <c r="M2" s="28"/>
      <c r="N2" s="29"/>
      <c r="O2" s="14" t="s">
        <v>43</v>
      </c>
      <c r="P2" s="28"/>
      <c r="Q2" s="28"/>
      <c r="R2" s="28"/>
      <c r="S2" s="28"/>
      <c r="T2" s="28"/>
      <c r="U2" s="29"/>
      <c r="V2" s="14" t="s">
        <v>44</v>
      </c>
      <c r="W2" s="15"/>
    </row>
    <row r="3" spans="1:23" x14ac:dyDescent="0.3">
      <c r="A3" s="23"/>
      <c r="B3" s="25"/>
      <c r="C3" s="25"/>
      <c r="D3" s="26"/>
      <c r="E3" s="26"/>
      <c r="F3" s="25"/>
      <c r="G3" s="25"/>
      <c r="H3" s="1" t="s">
        <v>7</v>
      </c>
      <c r="I3" s="1" t="s">
        <v>8</v>
      </c>
      <c r="J3" s="1" t="s">
        <v>45</v>
      </c>
      <c r="K3" s="1" t="s">
        <v>46</v>
      </c>
      <c r="L3" s="1" t="s">
        <v>47</v>
      </c>
      <c r="M3" s="1" t="s">
        <v>10</v>
      </c>
      <c r="N3" s="16" t="s">
        <v>11</v>
      </c>
      <c r="O3" s="1" t="s">
        <v>7</v>
      </c>
      <c r="P3" s="1" t="s">
        <v>8</v>
      </c>
      <c r="Q3" s="1" t="s">
        <v>12</v>
      </c>
      <c r="R3" s="1" t="s">
        <v>48</v>
      </c>
      <c r="S3" s="1" t="s">
        <v>9</v>
      </c>
      <c r="T3" s="1" t="s">
        <v>49</v>
      </c>
      <c r="U3" s="16" t="s">
        <v>11</v>
      </c>
      <c r="V3" s="1" t="s">
        <v>13</v>
      </c>
      <c r="W3" s="18" t="s">
        <v>11</v>
      </c>
    </row>
    <row r="4" spans="1:23" x14ac:dyDescent="0.3">
      <c r="A4" s="24"/>
      <c r="B4" s="17"/>
      <c r="C4" s="17"/>
      <c r="D4" s="27"/>
      <c r="E4" s="27"/>
      <c r="F4" s="17"/>
      <c r="G4" s="17"/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7"/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7"/>
      <c r="V4" s="1"/>
      <c r="W4" s="19"/>
    </row>
    <row r="5" spans="1:23" x14ac:dyDescent="0.3">
      <c r="A5" s="2">
        <v>1</v>
      </c>
      <c r="B5" s="3" t="s">
        <v>38</v>
      </c>
      <c r="C5" s="3" t="s">
        <v>21</v>
      </c>
      <c r="D5" s="3">
        <v>2009</v>
      </c>
      <c r="E5" s="4"/>
      <c r="F5" s="3"/>
      <c r="G5" s="3" t="s">
        <v>22</v>
      </c>
      <c r="H5" s="13">
        <v>5</v>
      </c>
      <c r="I5" s="13">
        <v>5</v>
      </c>
      <c r="J5" s="13">
        <v>0</v>
      </c>
      <c r="K5" s="13">
        <v>5</v>
      </c>
      <c r="L5" s="13">
        <v>2.5</v>
      </c>
      <c r="M5" s="13">
        <v>5</v>
      </c>
      <c r="N5" s="3">
        <v>90</v>
      </c>
      <c r="O5" s="13">
        <v>5</v>
      </c>
      <c r="P5" s="13">
        <v>5</v>
      </c>
      <c r="Q5" s="13">
        <v>2</v>
      </c>
      <c r="R5" s="13">
        <v>1</v>
      </c>
      <c r="S5" s="13">
        <v>5</v>
      </c>
      <c r="T5" s="13">
        <v>3.75</v>
      </c>
      <c r="U5" s="3">
        <v>84</v>
      </c>
      <c r="V5" s="6">
        <f>H5+I5+J5+K5+L5+M5+O5+P5+Q5+R5+S5+T5</f>
        <v>44.25</v>
      </c>
      <c r="W5" s="7">
        <f>N5+U5</f>
        <v>174</v>
      </c>
    </row>
    <row r="6" spans="1:23" x14ac:dyDescent="0.3">
      <c r="A6" s="2">
        <v>2</v>
      </c>
      <c r="B6" s="3" t="s">
        <v>28</v>
      </c>
      <c r="C6" s="3" t="s">
        <v>21</v>
      </c>
      <c r="D6" s="3">
        <v>2007</v>
      </c>
      <c r="E6" s="4"/>
      <c r="F6" s="3"/>
      <c r="G6" s="3" t="s">
        <v>22</v>
      </c>
      <c r="H6" s="3">
        <v>5</v>
      </c>
      <c r="I6" s="3">
        <v>3</v>
      </c>
      <c r="J6" s="3">
        <v>0</v>
      </c>
      <c r="K6" s="3">
        <v>5</v>
      </c>
      <c r="L6" s="3">
        <v>5</v>
      </c>
      <c r="M6" s="3">
        <v>3</v>
      </c>
      <c r="N6" s="3">
        <v>88</v>
      </c>
      <c r="O6" s="3">
        <v>5</v>
      </c>
      <c r="P6" s="3">
        <v>3.75</v>
      </c>
      <c r="Q6" s="3">
        <v>0</v>
      </c>
      <c r="R6" s="3">
        <v>1</v>
      </c>
      <c r="S6" s="3">
        <v>2.5</v>
      </c>
      <c r="T6" s="3">
        <v>3.75</v>
      </c>
      <c r="U6" s="3">
        <v>90</v>
      </c>
      <c r="V6" s="6">
        <f>H6+I6+J6+K6+L6+M6+O6+P6+Q6+R6+S6+T6</f>
        <v>37</v>
      </c>
      <c r="W6" s="7">
        <f>N6+U6</f>
        <v>178</v>
      </c>
    </row>
    <row r="7" spans="1:23" x14ac:dyDescent="0.3">
      <c r="A7" s="2">
        <v>3</v>
      </c>
      <c r="B7" s="3" t="s">
        <v>25</v>
      </c>
      <c r="C7" s="3" t="s">
        <v>21</v>
      </c>
      <c r="D7" s="3">
        <v>2012</v>
      </c>
      <c r="E7" s="4"/>
      <c r="F7" s="3"/>
      <c r="G7" s="3" t="s">
        <v>22</v>
      </c>
      <c r="H7" s="3">
        <v>5</v>
      </c>
      <c r="I7" s="3">
        <v>3</v>
      </c>
      <c r="J7" s="3" t="s">
        <v>51</v>
      </c>
      <c r="K7" s="3">
        <v>5</v>
      </c>
      <c r="L7" s="3">
        <v>0</v>
      </c>
      <c r="M7" s="3">
        <v>4</v>
      </c>
      <c r="N7" s="3">
        <v>84</v>
      </c>
      <c r="O7" s="3">
        <v>5</v>
      </c>
      <c r="P7" s="3">
        <v>5</v>
      </c>
      <c r="Q7" s="3">
        <v>0</v>
      </c>
      <c r="R7" s="3">
        <v>1</v>
      </c>
      <c r="S7" s="3">
        <v>3.75</v>
      </c>
      <c r="T7" s="3">
        <v>5</v>
      </c>
      <c r="U7" s="3">
        <v>87</v>
      </c>
      <c r="V7" s="11">
        <f>H7+I7+K7+L7+M7+O7+P7+Q7+R7+S7+T7</f>
        <v>36.75</v>
      </c>
      <c r="W7" s="7">
        <f t="shared" ref="W7:W15" si="0">N7+U7</f>
        <v>171</v>
      </c>
    </row>
    <row r="8" spans="1:23" x14ac:dyDescent="0.3">
      <c r="A8" s="2">
        <v>4</v>
      </c>
      <c r="B8" s="9" t="s">
        <v>39</v>
      </c>
      <c r="C8" s="3" t="s">
        <v>21</v>
      </c>
      <c r="D8" s="3">
        <v>2009</v>
      </c>
      <c r="E8" s="4"/>
      <c r="F8" s="3"/>
      <c r="G8" s="3" t="s">
        <v>22</v>
      </c>
      <c r="H8" s="3">
        <v>5</v>
      </c>
      <c r="I8" s="3">
        <v>5</v>
      </c>
      <c r="J8" s="3">
        <v>0</v>
      </c>
      <c r="K8" s="3">
        <v>5</v>
      </c>
      <c r="L8" s="3">
        <v>0</v>
      </c>
      <c r="M8" s="3">
        <v>3</v>
      </c>
      <c r="N8" s="3">
        <v>90</v>
      </c>
      <c r="O8" s="3">
        <v>5</v>
      </c>
      <c r="P8" s="3">
        <v>0</v>
      </c>
      <c r="Q8" s="3">
        <v>1</v>
      </c>
      <c r="R8" s="3">
        <v>1</v>
      </c>
      <c r="S8" s="3">
        <v>1.25</v>
      </c>
      <c r="T8" s="3">
        <v>1.25</v>
      </c>
      <c r="U8" s="3">
        <v>90</v>
      </c>
      <c r="V8" s="6">
        <f>H8+I8+J8+K8+L8+M8+O8+P8+Q8+R8+S8+T8</f>
        <v>27.5</v>
      </c>
      <c r="W8" s="7">
        <f t="shared" si="0"/>
        <v>180</v>
      </c>
    </row>
    <row r="9" spans="1:23" x14ac:dyDescent="0.3">
      <c r="A9" s="2">
        <v>5</v>
      </c>
      <c r="B9" s="3" t="s">
        <v>24</v>
      </c>
      <c r="C9" s="3" t="s">
        <v>21</v>
      </c>
      <c r="D9" s="3">
        <v>2010</v>
      </c>
      <c r="E9" s="4"/>
      <c r="F9" s="3"/>
      <c r="G9" s="3" t="s">
        <v>22</v>
      </c>
      <c r="H9" s="3">
        <v>5</v>
      </c>
      <c r="I9" s="3">
        <v>4</v>
      </c>
      <c r="J9" s="3">
        <v>0</v>
      </c>
      <c r="K9" s="3">
        <v>2</v>
      </c>
      <c r="L9" s="3" t="s">
        <v>51</v>
      </c>
      <c r="M9" s="3">
        <v>4</v>
      </c>
      <c r="N9" s="3">
        <v>87</v>
      </c>
      <c r="O9" s="3">
        <v>5</v>
      </c>
      <c r="P9" s="3">
        <v>3.75</v>
      </c>
      <c r="Q9" s="3" t="s">
        <v>51</v>
      </c>
      <c r="R9" s="3">
        <v>1</v>
      </c>
      <c r="S9" s="12">
        <v>2.5</v>
      </c>
      <c r="T9" s="3">
        <v>0</v>
      </c>
      <c r="U9" s="3">
        <v>89</v>
      </c>
      <c r="V9" s="11">
        <f>H9+I9+J9+K9+M9+O9+P9+R9+S9+T9</f>
        <v>27.25</v>
      </c>
      <c r="W9" s="7">
        <f t="shared" si="0"/>
        <v>176</v>
      </c>
    </row>
    <row r="10" spans="1:23" x14ac:dyDescent="0.3">
      <c r="A10" s="8" t="s">
        <v>27</v>
      </c>
      <c r="B10" s="3" t="s">
        <v>20</v>
      </c>
      <c r="C10" s="3" t="s">
        <v>21</v>
      </c>
      <c r="D10" s="3">
        <v>2008</v>
      </c>
      <c r="E10" s="4"/>
      <c r="F10" s="3"/>
      <c r="G10" s="3" t="s">
        <v>22</v>
      </c>
      <c r="H10" s="3">
        <v>5</v>
      </c>
      <c r="I10" s="3">
        <v>4</v>
      </c>
      <c r="J10" s="3" t="s">
        <v>51</v>
      </c>
      <c r="K10" s="3">
        <v>5</v>
      </c>
      <c r="L10" s="3" t="s">
        <v>51</v>
      </c>
      <c r="M10" s="3">
        <v>3</v>
      </c>
      <c r="N10" s="3">
        <v>86</v>
      </c>
      <c r="O10" s="5">
        <v>0</v>
      </c>
      <c r="P10" s="5">
        <v>0</v>
      </c>
      <c r="Q10" s="5" t="s">
        <v>51</v>
      </c>
      <c r="R10" s="5">
        <v>1</v>
      </c>
      <c r="S10" s="5">
        <v>3.75</v>
      </c>
      <c r="T10" s="5">
        <v>3.75</v>
      </c>
      <c r="U10" s="3">
        <v>89</v>
      </c>
      <c r="V10" s="6">
        <f>H10+I10+K10+M10+O10+P10+R10+S10+T10</f>
        <v>25.5</v>
      </c>
      <c r="W10" s="7">
        <f>N10+U10</f>
        <v>175</v>
      </c>
    </row>
    <row r="11" spans="1:23" x14ac:dyDescent="0.3">
      <c r="A11" s="8" t="s">
        <v>29</v>
      </c>
      <c r="B11" s="3" t="s">
        <v>30</v>
      </c>
      <c r="C11" s="3" t="s">
        <v>21</v>
      </c>
      <c r="D11" s="3">
        <v>2011</v>
      </c>
      <c r="E11" s="4"/>
      <c r="F11" s="3"/>
      <c r="G11" s="3" t="s">
        <v>22</v>
      </c>
      <c r="H11" s="3">
        <v>5</v>
      </c>
      <c r="I11" s="3">
        <v>3</v>
      </c>
      <c r="J11" s="3">
        <v>0</v>
      </c>
      <c r="K11" s="3">
        <v>5</v>
      </c>
      <c r="L11" s="3" t="s">
        <v>51</v>
      </c>
      <c r="M11" s="3">
        <v>0</v>
      </c>
      <c r="N11" s="3">
        <v>85</v>
      </c>
      <c r="O11" s="3">
        <v>0</v>
      </c>
      <c r="P11" s="10">
        <v>5</v>
      </c>
      <c r="Q11" s="3">
        <v>0</v>
      </c>
      <c r="R11" s="3">
        <v>1</v>
      </c>
      <c r="S11" s="3">
        <v>2.5</v>
      </c>
      <c r="T11" s="3" t="s">
        <v>51</v>
      </c>
      <c r="U11" s="3">
        <v>86</v>
      </c>
      <c r="V11" s="30">
        <f>H11+I11+J11+K11+M11+O11+P11+Q11+R11+S11</f>
        <v>21.5</v>
      </c>
      <c r="W11" s="7">
        <f t="shared" si="0"/>
        <v>171</v>
      </c>
    </row>
    <row r="12" spans="1:23" x14ac:dyDescent="0.3">
      <c r="A12" s="8" t="s">
        <v>31</v>
      </c>
      <c r="B12" s="3" t="s">
        <v>42</v>
      </c>
      <c r="C12" s="3" t="s">
        <v>21</v>
      </c>
      <c r="D12" s="3">
        <v>2013</v>
      </c>
      <c r="E12" s="4"/>
      <c r="F12" s="3"/>
      <c r="G12" s="3" t="s">
        <v>22</v>
      </c>
      <c r="H12" s="5">
        <v>5</v>
      </c>
      <c r="I12" s="5">
        <v>2</v>
      </c>
      <c r="J12" s="5" t="s">
        <v>51</v>
      </c>
      <c r="K12" s="5">
        <v>5</v>
      </c>
      <c r="L12" s="5">
        <v>0</v>
      </c>
      <c r="M12" s="5">
        <v>0</v>
      </c>
      <c r="N12" s="5">
        <v>90</v>
      </c>
      <c r="O12" s="5">
        <v>5</v>
      </c>
      <c r="P12" s="5" t="s">
        <v>51</v>
      </c>
      <c r="Q12" s="5" t="s">
        <v>51</v>
      </c>
      <c r="R12" s="5">
        <v>1</v>
      </c>
      <c r="S12" s="5">
        <v>2.5</v>
      </c>
      <c r="T12" s="5">
        <v>0</v>
      </c>
      <c r="U12" s="5">
        <v>90</v>
      </c>
      <c r="V12" s="6">
        <f>H12+I12+K12+L12+M12+O12+R12+S12+T12</f>
        <v>20.5</v>
      </c>
      <c r="W12" s="7">
        <f t="shared" si="0"/>
        <v>180</v>
      </c>
    </row>
    <row r="13" spans="1:23" x14ac:dyDescent="0.3">
      <c r="A13" s="8" t="s">
        <v>32</v>
      </c>
      <c r="B13" s="3" t="s">
        <v>23</v>
      </c>
      <c r="C13" s="3" t="s">
        <v>21</v>
      </c>
      <c r="D13" s="3">
        <v>2012</v>
      </c>
      <c r="E13" s="4"/>
      <c r="F13" s="3"/>
      <c r="G13" s="3" t="s">
        <v>22</v>
      </c>
      <c r="H13" s="3">
        <v>5</v>
      </c>
      <c r="I13" s="3">
        <v>3</v>
      </c>
      <c r="J13" s="3" t="s">
        <v>51</v>
      </c>
      <c r="K13" s="3">
        <v>5</v>
      </c>
      <c r="L13" s="3" t="s">
        <v>51</v>
      </c>
      <c r="M13" s="3" t="s">
        <v>51</v>
      </c>
      <c r="N13" s="3">
        <v>88</v>
      </c>
      <c r="O13" s="5" t="s">
        <v>51</v>
      </c>
      <c r="P13" s="5" t="s">
        <v>51</v>
      </c>
      <c r="Q13" s="5" t="s">
        <v>51</v>
      </c>
      <c r="R13" s="5">
        <v>1</v>
      </c>
      <c r="S13" s="5">
        <v>3.75</v>
      </c>
      <c r="T13" s="5" t="s">
        <v>51</v>
      </c>
      <c r="U13" s="3">
        <v>85</v>
      </c>
      <c r="V13" s="6">
        <f>H13+I13+K13+R13+S13</f>
        <v>17.75</v>
      </c>
      <c r="W13" s="7">
        <f>N13+U13</f>
        <v>173</v>
      </c>
    </row>
    <row r="14" spans="1:23" x14ac:dyDescent="0.3">
      <c r="A14" s="8" t="s">
        <v>33</v>
      </c>
      <c r="B14" s="3" t="s">
        <v>50</v>
      </c>
      <c r="C14" s="3" t="s">
        <v>21</v>
      </c>
      <c r="D14" s="3">
        <v>2012</v>
      </c>
      <c r="E14" s="4"/>
      <c r="F14" s="3"/>
      <c r="G14" s="3" t="s">
        <v>22</v>
      </c>
      <c r="H14" s="3">
        <v>5</v>
      </c>
      <c r="I14" s="3">
        <v>2</v>
      </c>
      <c r="J14" s="3"/>
      <c r="K14" s="3">
        <v>5</v>
      </c>
      <c r="L14" s="3"/>
      <c r="M14" s="3">
        <v>1</v>
      </c>
      <c r="N14" s="3">
        <v>88</v>
      </c>
      <c r="O14" s="3">
        <v>0</v>
      </c>
      <c r="P14" s="3">
        <v>0</v>
      </c>
      <c r="Q14" s="3"/>
      <c r="R14" s="3">
        <v>0</v>
      </c>
      <c r="S14" s="3">
        <v>1.25</v>
      </c>
      <c r="T14" s="3">
        <v>0</v>
      </c>
      <c r="U14" s="3">
        <v>89</v>
      </c>
      <c r="V14" s="6">
        <f t="shared" ref="V9:V15" si="1">H14+I14+J14+K14+L14+M14+O14+P14+Q14+R14+S14+T14</f>
        <v>14.25</v>
      </c>
      <c r="W14" s="7">
        <f t="shared" si="0"/>
        <v>177</v>
      </c>
    </row>
    <row r="15" spans="1:23" x14ac:dyDescent="0.3">
      <c r="A15" s="8" t="s">
        <v>34</v>
      </c>
      <c r="B15" s="3" t="s">
        <v>37</v>
      </c>
      <c r="C15" s="3" t="s">
        <v>21</v>
      </c>
      <c r="D15" s="3">
        <v>2013</v>
      </c>
      <c r="E15" s="4"/>
      <c r="F15" s="3"/>
      <c r="G15" s="3" t="s">
        <v>22</v>
      </c>
      <c r="H15" s="3">
        <v>5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90</v>
      </c>
      <c r="O15" s="3">
        <v>5</v>
      </c>
      <c r="P15" s="3">
        <v>0</v>
      </c>
      <c r="Q15" s="3">
        <v>1</v>
      </c>
      <c r="R15" s="3">
        <v>1</v>
      </c>
      <c r="S15" s="3">
        <v>1.25</v>
      </c>
      <c r="T15" s="3" t="s">
        <v>51</v>
      </c>
      <c r="U15" s="3">
        <v>90</v>
      </c>
      <c r="V15" s="6">
        <f>H15+I15+J15+K15+L15+M15+O15+P15+Q15+R15+S15</f>
        <v>14.25</v>
      </c>
      <c r="W15" s="7">
        <f t="shared" si="0"/>
        <v>180</v>
      </c>
    </row>
    <row r="16" spans="1:23" x14ac:dyDescent="0.3">
      <c r="A16" s="8" t="s">
        <v>35</v>
      </c>
      <c r="B16" s="3" t="s">
        <v>26</v>
      </c>
      <c r="C16" s="3" t="s">
        <v>21</v>
      </c>
      <c r="D16" s="3">
        <v>2009</v>
      </c>
      <c r="E16" s="4"/>
      <c r="F16" s="3"/>
      <c r="G16" s="3" t="s">
        <v>22</v>
      </c>
      <c r="H16" s="3">
        <v>5</v>
      </c>
      <c r="I16" s="3">
        <v>0</v>
      </c>
      <c r="J16" s="3" t="s">
        <v>51</v>
      </c>
      <c r="K16" s="3">
        <v>5</v>
      </c>
      <c r="L16" s="3" t="s">
        <v>51</v>
      </c>
      <c r="M16" s="3" t="s">
        <v>51</v>
      </c>
      <c r="N16" s="3">
        <v>90</v>
      </c>
      <c r="O16" s="3">
        <v>0</v>
      </c>
      <c r="P16" s="3" t="s">
        <v>51</v>
      </c>
      <c r="Q16" s="3" t="s">
        <v>51</v>
      </c>
      <c r="R16" s="3" t="s">
        <v>51</v>
      </c>
      <c r="S16" s="3" t="s">
        <v>51</v>
      </c>
      <c r="T16" s="3" t="s">
        <v>51</v>
      </c>
      <c r="U16" s="3">
        <v>90</v>
      </c>
      <c r="V16" s="6">
        <f>H16+I16+K16+O16</f>
        <v>10</v>
      </c>
      <c r="W16" s="7">
        <f>N16+U16</f>
        <v>180</v>
      </c>
    </row>
    <row r="17" spans="1:23" x14ac:dyDescent="0.3">
      <c r="A17" s="8" t="s">
        <v>41</v>
      </c>
      <c r="B17" s="3" t="s">
        <v>40</v>
      </c>
      <c r="C17" s="3" t="s">
        <v>21</v>
      </c>
      <c r="D17" s="3">
        <v>2008</v>
      </c>
      <c r="E17" s="4"/>
      <c r="F17" s="3"/>
      <c r="G17" s="3" t="s">
        <v>22</v>
      </c>
      <c r="H17" s="5">
        <v>5</v>
      </c>
      <c r="I17" s="5">
        <v>0</v>
      </c>
      <c r="J17" s="5" t="s">
        <v>51</v>
      </c>
      <c r="K17" s="5" t="s">
        <v>51</v>
      </c>
      <c r="L17" s="5" t="s">
        <v>51</v>
      </c>
      <c r="M17" s="5">
        <v>0</v>
      </c>
      <c r="N17" s="5">
        <v>90</v>
      </c>
      <c r="O17" s="5">
        <v>0</v>
      </c>
      <c r="P17" s="5">
        <v>0</v>
      </c>
      <c r="Q17" s="5" t="s">
        <v>51</v>
      </c>
      <c r="R17" s="5" t="s">
        <v>51</v>
      </c>
      <c r="S17" s="5">
        <v>1.25</v>
      </c>
      <c r="T17" s="5" t="s">
        <v>51</v>
      </c>
      <c r="U17" s="5">
        <v>90</v>
      </c>
      <c r="V17" s="6">
        <v>6.25</v>
      </c>
      <c r="W17" s="7">
        <f>N16+U16</f>
        <v>180</v>
      </c>
    </row>
  </sheetData>
  <mergeCells count="14">
    <mergeCell ref="V2:W2"/>
    <mergeCell ref="N3:N4"/>
    <mergeCell ref="U3:U4"/>
    <mergeCell ref="W3:W4"/>
    <mergeCell ref="A1:W1"/>
    <mergeCell ref="A2:A4"/>
    <mergeCell ref="B2:B4"/>
    <mergeCell ref="C2:C4"/>
    <mergeCell ref="D2:D4"/>
    <mergeCell ref="E2:E4"/>
    <mergeCell ref="F2:F4"/>
    <mergeCell ref="G2:G4"/>
    <mergeCell ref="H2:N2"/>
    <mergeCell ref="O2:U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2025-03-03T18:27:04Z</dcterms:modified>
</cp:coreProperties>
</file>